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oton.ac.uk\Resource\StudentServices\CareersAndEmployability\Student Enterprise\202021\10 Steps Business Building Workshop\"/>
    </mc:Choice>
  </mc:AlternateContent>
  <xr:revisionPtr revIDLastSave="0" documentId="13_ncr:1_{344ED290-1B95-4202-9688-412476A95B9C}" xr6:coauthVersionLast="45" xr6:coauthVersionMax="45" xr10:uidLastSave="{00000000-0000-0000-0000-000000000000}"/>
  <bookViews>
    <workbookView xWindow="-108" yWindow="-108" windowWidth="23256" windowHeight="12576" xr2:uid="{037F4FBE-7A01-48C9-909B-777566B9748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1" l="1"/>
  <c r="H34" i="1"/>
  <c r="H33" i="1"/>
  <c r="H26" i="1"/>
  <c r="E26" i="1"/>
  <c r="O8" i="1" l="1"/>
  <c r="E8" i="1" s="1"/>
  <c r="O9" i="1"/>
  <c r="O10" i="1"/>
  <c r="O7" i="1"/>
  <c r="E7" i="1" s="1"/>
  <c r="H27" i="1" l="1"/>
  <c r="H28" i="1"/>
  <c r="H29" i="1"/>
  <c r="H30" i="1"/>
  <c r="H31" i="1"/>
  <c r="H32" i="1"/>
  <c r="E27" i="1"/>
  <c r="E28" i="1"/>
  <c r="E29" i="1"/>
  <c r="E30" i="1"/>
  <c r="E31" i="1"/>
  <c r="E32" i="1"/>
  <c r="N19" i="1"/>
  <c r="E19" i="1"/>
  <c r="E18" i="1"/>
  <c r="E17" i="1"/>
  <c r="E22" i="1"/>
  <c r="E23" i="1"/>
  <c r="E24" i="1"/>
  <c r="E9" i="1"/>
  <c r="E10" i="1"/>
  <c r="E13" i="1"/>
  <c r="E14" i="1"/>
  <c r="E15" i="1"/>
  <c r="E16" i="1"/>
  <c r="O12" i="1"/>
  <c r="E20" i="1" s="1"/>
  <c r="O11" i="1"/>
  <c r="F10" i="1" l="1"/>
  <c r="H10" i="1" s="1"/>
  <c r="E12" i="1"/>
  <c r="F15" i="1" s="1"/>
  <c r="H15" i="1" s="1"/>
  <c r="F20" i="1"/>
  <c r="H20" i="1" s="1"/>
  <c r="H37" i="1" s="1"/>
  <c r="I20" i="1" l="1"/>
  <c r="H39" i="1"/>
  <c r="H42" i="1"/>
  <c r="H43" i="1"/>
  <c r="H38" i="1"/>
  <c r="H40" i="1"/>
  <c r="H41" i="1"/>
  <c r="I15" i="1"/>
  <c r="G42" i="1"/>
  <c r="G40" i="1"/>
  <c r="G41" i="1"/>
  <c r="G43" i="1"/>
  <c r="G38" i="1"/>
  <c r="G37" i="1"/>
  <c r="G39" i="1"/>
  <c r="I10" i="1"/>
  <c r="F42" i="1"/>
  <c r="F43" i="1"/>
  <c r="F37" i="1"/>
  <c r="F39" i="1"/>
  <c r="F40" i="1"/>
  <c r="F38" i="1"/>
  <c r="F41" i="1"/>
  <c r="I41" i="1" s="1"/>
  <c r="I40" i="1" l="1"/>
  <c r="I38" i="1"/>
  <c r="I39" i="1"/>
  <c r="I43" i="1"/>
  <c r="I37" i="1"/>
  <c r="I42" i="1"/>
  <c r="I44" i="1"/>
  <c r="I45" i="1" s="1"/>
  <c r="O23" i="1" l="1"/>
  <c r="O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Jake Ellis</author>
  </authors>
  <commentList>
    <comment ref="M5" authorId="0" shapeId="0" xr:uid="{B3228443-CE17-4C55-94F9-CD828AFC1FE4}">
      <text>
        <r>
          <rPr>
            <b/>
            <sz val="9"/>
            <color indexed="81"/>
            <rFont val="Tahoma"/>
            <family val="2"/>
          </rPr>
          <t>Costs:</t>
        </r>
        <r>
          <rPr>
            <sz val="9"/>
            <color indexed="81"/>
            <rFont val="Tahoma"/>
            <charset val="1"/>
          </rPr>
          <t xml:space="preserve">
Under the costs heading, you have an example of how to work out the cost of raw materials/services for your business idea.
</t>
        </r>
      </text>
    </comment>
    <comment ref="D7" authorId="0" shapeId="0" xr:uid="{159B7AFC-7F2B-49F8-8673-48C598EDD65B}">
      <text>
        <r>
          <rPr>
            <sz val="9"/>
            <color indexed="81"/>
            <rFont val="Tahoma"/>
            <family val="2"/>
          </rPr>
          <t xml:space="preserve">These are amounts of each ingredient required to make the product. In this case:
100g Flour
2 Eggs
300ml Milk
100g Strawberries.
You input how much of each ingredient you need for your product. The values are utilised in formulas elsewhere...
</t>
        </r>
      </text>
    </comment>
    <comment ref="E7" authorId="0" shapeId="0" xr:uid="{19A941AC-3E4B-4FA4-A6C9-590EEEF45BA8}">
      <text>
        <r>
          <rPr>
            <i/>
            <sz val="10"/>
            <color indexed="81"/>
            <rFont val="Tahoma"/>
            <family val="2"/>
          </rPr>
          <t>=IFERROR(SUM((VLOOKUP(C5,M:O,3,0)*D5)),"")</t>
        </r>
        <r>
          <rPr>
            <i/>
            <sz val="9"/>
            <color indexed="81"/>
            <rFont val="Tahoma"/>
            <family val="2"/>
          </rPr>
          <t xml:space="preserve">
</t>
        </r>
        <r>
          <rPr>
            <sz val="9"/>
            <color indexed="81"/>
            <rFont val="Tahoma"/>
            <family val="2"/>
          </rPr>
          <t xml:space="preserve">This formula might look complicated, but if you break it down into the individual components, it looks far less scary!
</t>
        </r>
        <r>
          <rPr>
            <sz val="10"/>
            <color indexed="81"/>
            <rFont val="Tahoma"/>
            <family val="2"/>
          </rPr>
          <t>=</t>
        </r>
        <r>
          <rPr>
            <b/>
            <sz val="10"/>
            <color indexed="81"/>
            <rFont val="Tahoma"/>
            <family val="2"/>
          </rPr>
          <t>IFERROR</t>
        </r>
        <r>
          <rPr>
            <sz val="10"/>
            <color indexed="81"/>
            <rFont val="Tahoma"/>
            <family val="2"/>
          </rPr>
          <t>(SUM((VLOOKUP(C5,M:O,3,0)*D5)),</t>
        </r>
        <r>
          <rPr>
            <b/>
            <sz val="10"/>
            <color indexed="81"/>
            <rFont val="Tahoma"/>
            <family val="2"/>
          </rPr>
          <t>""</t>
        </r>
        <r>
          <rPr>
            <sz val="10"/>
            <color indexed="81"/>
            <rFont val="Tahoma"/>
            <family val="2"/>
          </rPr>
          <t>)</t>
        </r>
        <r>
          <rPr>
            <sz val="9"/>
            <color indexed="81"/>
            <rFont val="Tahoma"/>
            <family val="2"/>
          </rPr>
          <t xml:space="preserve">
The IFERROR statement is for data validation. It checks whether the formula contained within the statement works and, if it doesn't, sets the cell value as blank.
</t>
        </r>
        <r>
          <rPr>
            <sz val="10"/>
            <color indexed="81"/>
            <rFont val="Tahoma"/>
            <family val="2"/>
          </rPr>
          <t>=IFERROR(</t>
        </r>
        <r>
          <rPr>
            <b/>
            <sz val="10"/>
            <color indexed="81"/>
            <rFont val="Tahoma"/>
            <family val="2"/>
          </rPr>
          <t>SUM</t>
        </r>
        <r>
          <rPr>
            <sz val="10"/>
            <color indexed="81"/>
            <rFont val="Tahoma"/>
            <family val="2"/>
          </rPr>
          <t>((VLOOKUP(C5,M:O,3,0)*D5)),"")</t>
        </r>
        <r>
          <rPr>
            <sz val="9"/>
            <color indexed="81"/>
            <rFont val="Tahoma"/>
            <family val="2"/>
          </rPr>
          <t xml:space="preserve">
The SUM command is usually used to add up all the cells within the specified range e.g., </t>
        </r>
        <r>
          <rPr>
            <i/>
            <sz val="9"/>
            <color indexed="81"/>
            <rFont val="Tahoma"/>
            <family val="2"/>
          </rPr>
          <t xml:space="preserve">=SUM(A1:B2) </t>
        </r>
        <r>
          <rPr>
            <sz val="9"/>
            <color indexed="81"/>
            <rFont val="Tahoma"/>
            <family val="2"/>
          </rPr>
          <t xml:space="preserve">would add the values of cells A1, A2, B1 and B2 together. In this case, it's used to calculate all of the values returned by the VLOOKUP statement contained within it, which we will cover below.
</t>
        </r>
        <r>
          <rPr>
            <sz val="10"/>
            <color indexed="81"/>
            <rFont val="Tahoma"/>
            <family val="2"/>
          </rPr>
          <t>=IFERROR(SUM(</t>
        </r>
        <r>
          <rPr>
            <b/>
            <sz val="10"/>
            <color indexed="81"/>
            <rFont val="Tahoma"/>
            <family val="2"/>
          </rPr>
          <t>(VLOOKUP(C5,M:O,3,0)</t>
        </r>
        <r>
          <rPr>
            <sz val="10"/>
            <color indexed="81"/>
            <rFont val="Tahoma"/>
            <family val="2"/>
          </rPr>
          <t>*D5)),"")</t>
        </r>
        <r>
          <rPr>
            <sz val="9"/>
            <color indexed="81"/>
            <rFont val="Tahoma"/>
            <family val="2"/>
          </rPr>
          <t xml:space="preserve">
The VLOOKUP function can be incredibly useful tool in your Excel armoury. The first part of the formula looks for the value in </t>
        </r>
        <r>
          <rPr>
            <b/>
            <sz val="9"/>
            <color indexed="81"/>
            <rFont val="Tahoma"/>
            <family val="2"/>
          </rPr>
          <t>C5</t>
        </r>
        <r>
          <rPr>
            <sz val="9"/>
            <color indexed="81"/>
            <rFont val="Tahoma"/>
            <family val="2"/>
          </rPr>
          <t xml:space="preserve">, in this case, </t>
        </r>
        <r>
          <rPr>
            <i/>
            <sz val="9"/>
            <color indexed="81"/>
            <rFont val="Tahoma"/>
            <family val="2"/>
          </rPr>
          <t>Flour</t>
        </r>
        <r>
          <rPr>
            <sz val="9"/>
            <color indexed="81"/>
            <rFont val="Tahoma"/>
            <family val="2"/>
          </rPr>
          <t xml:space="preserve">. It then searches for this value within a specified range of columns: </t>
        </r>
        <r>
          <rPr>
            <b/>
            <sz val="9"/>
            <color indexed="81"/>
            <rFont val="Tahoma"/>
            <family val="2"/>
          </rPr>
          <t>M:O</t>
        </r>
        <r>
          <rPr>
            <sz val="9"/>
            <color indexed="81"/>
            <rFont val="Tahoma"/>
            <family val="2"/>
          </rPr>
          <t xml:space="preserve">. Once it finds this it will look for the value contained in the corresponding row in the </t>
        </r>
        <r>
          <rPr>
            <b/>
            <sz val="9"/>
            <color indexed="81"/>
            <rFont val="Tahoma"/>
            <family val="2"/>
          </rPr>
          <t>3</t>
        </r>
        <r>
          <rPr>
            <sz val="9"/>
            <color indexed="81"/>
            <rFont val="Tahoma"/>
            <family val="2"/>
          </rPr>
          <t>rd column to the right.
=IFERROR(SUM((VLOOKUP(C5,M:O,3,0)</t>
        </r>
        <r>
          <rPr>
            <b/>
            <sz val="9"/>
            <color indexed="81"/>
            <rFont val="Tahoma"/>
            <family val="2"/>
          </rPr>
          <t>*D5</t>
        </r>
        <r>
          <rPr>
            <sz val="9"/>
            <color indexed="81"/>
            <rFont val="Tahoma"/>
            <family val="2"/>
          </rPr>
          <t xml:space="preserve">)),"")
This section multiplies the value found by the VLOOKUP statement: the cost per unit, and multiplies it by </t>
        </r>
        <r>
          <rPr>
            <b/>
            <sz val="9"/>
            <color indexed="81"/>
            <rFont val="Tahoma"/>
            <family val="2"/>
          </rPr>
          <t>D5</t>
        </r>
        <r>
          <rPr>
            <sz val="9"/>
            <color indexed="81"/>
            <rFont val="Tahoma"/>
            <family val="2"/>
          </rPr>
          <t xml:space="preserve">, the amount of that unit required. In this case, we find that the cost for 100g of Flour is £0.0333.
</t>
        </r>
      </text>
    </comment>
    <comment ref="O7" authorId="0" shapeId="0" xr:uid="{294DF658-8735-4A62-8A02-8F29E1A68867}">
      <text>
        <r>
          <rPr>
            <b/>
            <sz val="9"/>
            <color indexed="81"/>
            <rFont val="Tahoma"/>
            <family val="2"/>
          </rPr>
          <t xml:space="preserve">Cost per Unit formula:
</t>
        </r>
        <r>
          <rPr>
            <sz val="9"/>
            <color indexed="81"/>
            <rFont val="Tahoma"/>
            <family val="2"/>
          </rPr>
          <t xml:space="preserve">
</t>
        </r>
        <r>
          <rPr>
            <i/>
            <sz val="9"/>
            <color indexed="81"/>
            <rFont val="Tahoma"/>
            <family val="2"/>
          </rPr>
          <t>=Q5/P5</t>
        </r>
        <r>
          <rPr>
            <sz val="9"/>
            <color indexed="81"/>
            <rFont val="Tahoma"/>
            <family val="2"/>
          </rPr>
          <t xml:space="preserve"> 
This formula takes the overall </t>
        </r>
        <r>
          <rPr>
            <b/>
            <sz val="9"/>
            <color indexed="81"/>
            <rFont val="Tahoma"/>
            <family val="2"/>
          </rPr>
          <t>Cost</t>
        </r>
        <r>
          <rPr>
            <sz val="9"/>
            <color indexed="81"/>
            <rFont val="Tahoma"/>
            <family val="2"/>
          </rPr>
          <t xml:space="preserve"> of the pack from cell </t>
        </r>
        <r>
          <rPr>
            <b/>
            <sz val="9"/>
            <color indexed="81"/>
            <rFont val="Tahoma"/>
            <family val="2"/>
          </rPr>
          <t xml:space="preserve">Q5 </t>
        </r>
        <r>
          <rPr>
            <sz val="9"/>
            <color indexed="81"/>
            <rFont val="Tahoma"/>
            <family val="2"/>
          </rPr>
          <t xml:space="preserve">and divides it by the </t>
        </r>
        <r>
          <rPr>
            <b/>
            <sz val="9"/>
            <color indexed="81"/>
            <rFont val="Tahoma"/>
            <family val="2"/>
          </rPr>
          <t>Pack Size</t>
        </r>
        <r>
          <rPr>
            <sz val="9"/>
            <color indexed="81"/>
            <rFont val="Tahoma"/>
            <family val="2"/>
          </rPr>
          <t xml:space="preserve"> in cell </t>
        </r>
        <r>
          <rPr>
            <b/>
            <sz val="9"/>
            <color indexed="81"/>
            <rFont val="Tahoma"/>
            <family val="2"/>
          </rPr>
          <t>P5</t>
        </r>
        <r>
          <rPr>
            <sz val="9"/>
            <color indexed="81"/>
            <rFont val="Tahoma"/>
            <family val="2"/>
          </rPr>
          <t xml:space="preserve">, giving a price of £0.0003 per each gram of flour in cell </t>
        </r>
        <r>
          <rPr>
            <b/>
            <sz val="9"/>
            <color indexed="81"/>
            <rFont val="Tahoma"/>
            <family val="2"/>
          </rPr>
          <t>O5</t>
        </r>
        <r>
          <rPr>
            <sz val="9"/>
            <color indexed="81"/>
            <rFont val="Tahoma"/>
            <family val="2"/>
          </rPr>
          <t xml:space="preserve">.
By applying a similar formula to each of the ingredients e.g., eggs, milk etc., you can automatically calculate the price per unit for each.
</t>
        </r>
        <r>
          <rPr>
            <b/>
            <sz val="9"/>
            <color indexed="81"/>
            <rFont val="Tahoma"/>
            <family val="2"/>
          </rPr>
          <t>Try changing either of the values in cell P5 or Q5 and see how that increases the Cost per Unit in cell O5.</t>
        </r>
      </text>
    </comment>
    <comment ref="F10" authorId="0" shapeId="0" xr:uid="{7AA234EE-D4B9-4ACE-9FE5-B228DDF7470F}">
      <text>
        <r>
          <rPr>
            <b/>
            <sz val="9"/>
            <color indexed="81"/>
            <rFont val="Tahoma"/>
            <charset val="1"/>
          </rPr>
          <t xml:space="preserve">=SUM(E5:E8)
</t>
        </r>
        <r>
          <rPr>
            <sz val="9"/>
            <color indexed="81"/>
            <rFont val="Tahoma"/>
            <family val="2"/>
          </rPr>
          <t>The SUM function is very simple. It adds up everything within the range specified. The formula above looks at the values in cells</t>
        </r>
        <r>
          <rPr>
            <b/>
            <sz val="9"/>
            <color indexed="81"/>
            <rFont val="Tahoma"/>
            <family val="2"/>
          </rPr>
          <t xml:space="preserve"> E5</t>
        </r>
        <r>
          <rPr>
            <sz val="9"/>
            <color indexed="81"/>
            <rFont val="Tahoma"/>
            <family val="2"/>
          </rPr>
          <t>,</t>
        </r>
        <r>
          <rPr>
            <b/>
            <sz val="9"/>
            <color indexed="81"/>
            <rFont val="Tahoma"/>
            <family val="2"/>
          </rPr>
          <t xml:space="preserve"> E6</t>
        </r>
        <r>
          <rPr>
            <sz val="9"/>
            <color indexed="81"/>
            <rFont val="Tahoma"/>
            <family val="2"/>
          </rPr>
          <t xml:space="preserve">, </t>
        </r>
        <r>
          <rPr>
            <b/>
            <sz val="9"/>
            <color indexed="81"/>
            <rFont val="Tahoma"/>
            <family val="2"/>
          </rPr>
          <t>E7</t>
        </r>
        <r>
          <rPr>
            <sz val="9"/>
            <color indexed="81"/>
            <rFont val="Tahoma"/>
            <family val="2"/>
          </rPr>
          <t xml:space="preserve"> and</t>
        </r>
        <r>
          <rPr>
            <b/>
            <sz val="9"/>
            <color indexed="81"/>
            <rFont val="Tahoma"/>
            <family val="2"/>
          </rPr>
          <t xml:space="preserve"> E8 </t>
        </r>
        <r>
          <rPr>
            <sz val="9"/>
            <color indexed="81"/>
            <rFont val="Tahoma"/>
            <family val="2"/>
          </rPr>
          <t>and adds them all together for you!</t>
        </r>
        <r>
          <rPr>
            <sz val="9"/>
            <color indexed="81"/>
            <rFont val="Tahoma"/>
            <charset val="1"/>
          </rPr>
          <t xml:space="preserve">
</t>
        </r>
      </text>
    </comment>
    <comment ref="G10" authorId="0" shapeId="0" xr:uid="{9E1C3E14-8E83-46BE-A9D2-04FBEE0007AD}">
      <text>
        <r>
          <rPr>
            <sz val="9"/>
            <color indexed="81"/>
            <rFont val="Tahoma"/>
            <family val="2"/>
          </rPr>
          <t xml:space="preserve">This is another value that you input yourself and designates how much you would sell your Pancakes + Strawberries product for.
Depending on what you sell this product for, your raw profit and the profit percentage contained in cells </t>
        </r>
        <r>
          <rPr>
            <b/>
            <sz val="9"/>
            <color indexed="81"/>
            <rFont val="Tahoma"/>
            <family val="2"/>
          </rPr>
          <t>H8</t>
        </r>
        <r>
          <rPr>
            <sz val="9"/>
            <color indexed="81"/>
            <rFont val="Tahoma"/>
            <family val="2"/>
          </rPr>
          <t xml:space="preserve"> and </t>
        </r>
        <r>
          <rPr>
            <b/>
            <sz val="9"/>
            <color indexed="81"/>
            <rFont val="Tahoma"/>
            <family val="2"/>
          </rPr>
          <t>I8</t>
        </r>
        <r>
          <rPr>
            <sz val="9"/>
            <color indexed="81"/>
            <rFont val="Tahoma"/>
            <family val="2"/>
          </rPr>
          <t xml:space="preserve"> will change.
</t>
        </r>
        <r>
          <rPr>
            <b/>
            <sz val="9"/>
            <color indexed="81"/>
            <rFont val="Tahoma"/>
            <family val="2"/>
          </rPr>
          <t>Try changing the retail price to £3.50 and see what that changes your profit and profit percentage to.</t>
        </r>
        <r>
          <rPr>
            <sz val="9"/>
            <color indexed="81"/>
            <rFont val="Tahoma"/>
            <family val="2"/>
          </rPr>
          <t xml:space="preserve">
</t>
        </r>
      </text>
    </comment>
    <comment ref="H10" authorId="0" shapeId="0" xr:uid="{97821E5B-C1A6-42DF-9A19-8F481D539B89}">
      <text>
        <r>
          <rPr>
            <b/>
            <sz val="9"/>
            <color indexed="81"/>
            <rFont val="Tahoma"/>
            <family val="2"/>
          </rPr>
          <t>=G8-F8</t>
        </r>
        <r>
          <rPr>
            <sz val="9"/>
            <color indexed="81"/>
            <rFont val="Tahoma"/>
            <family val="2"/>
          </rPr>
          <t xml:space="preserve">
Another very simple formula here, it subtracts the cost of making your product in </t>
        </r>
        <r>
          <rPr>
            <b/>
            <sz val="9"/>
            <color indexed="81"/>
            <rFont val="Tahoma"/>
            <family val="2"/>
          </rPr>
          <t>F8</t>
        </r>
        <r>
          <rPr>
            <sz val="9"/>
            <color indexed="81"/>
            <rFont val="Tahoma"/>
            <family val="2"/>
          </rPr>
          <t xml:space="preserve">, from the value in </t>
        </r>
        <r>
          <rPr>
            <b/>
            <sz val="9"/>
            <color indexed="81"/>
            <rFont val="Tahoma"/>
            <family val="2"/>
          </rPr>
          <t>G8</t>
        </r>
        <r>
          <rPr>
            <sz val="9"/>
            <color indexed="81"/>
            <rFont val="Tahoma"/>
            <family val="2"/>
          </rPr>
          <t>, calculating the profit you make on each Pancakes + Strawberries product you sell.</t>
        </r>
      </text>
    </comment>
    <comment ref="I10" authorId="0" shapeId="0" xr:uid="{5CEB7D8C-357E-47EF-9090-094AEF9D26B3}">
      <text>
        <r>
          <rPr>
            <b/>
            <sz val="9"/>
            <color indexed="81"/>
            <rFont val="Tahoma"/>
            <family val="2"/>
          </rPr>
          <t>=H8/G8</t>
        </r>
        <r>
          <rPr>
            <sz val="9"/>
            <color indexed="81"/>
            <rFont val="Tahoma"/>
            <family val="2"/>
          </rPr>
          <t xml:space="preserve">
Another very simple formula that takes your profit from </t>
        </r>
        <r>
          <rPr>
            <b/>
            <sz val="9"/>
            <color indexed="81"/>
            <rFont val="Tahoma"/>
            <family val="2"/>
          </rPr>
          <t>H8</t>
        </r>
        <r>
          <rPr>
            <sz val="9"/>
            <color indexed="81"/>
            <rFont val="Tahoma"/>
            <family val="2"/>
          </rPr>
          <t xml:space="preserve"> and divides it by your retail price in </t>
        </r>
        <r>
          <rPr>
            <b/>
            <sz val="9"/>
            <color indexed="81"/>
            <rFont val="Tahoma"/>
            <family val="2"/>
          </rPr>
          <t>G8</t>
        </r>
        <r>
          <rPr>
            <sz val="9"/>
            <color indexed="81"/>
            <rFont val="Tahoma"/>
            <family val="2"/>
          </rPr>
          <t xml:space="preserve">. This then calculates the percentage of your retail price that is pure profit.
</t>
        </r>
      </text>
    </comment>
    <comment ref="N15" authorId="0" shapeId="0" xr:uid="{96233A8E-77B2-4EF7-AF60-47AD6B195990}">
      <text>
        <r>
          <rPr>
            <sz val="9"/>
            <color indexed="81"/>
            <rFont val="Tahoma"/>
            <family val="2"/>
          </rPr>
          <t xml:space="preserve">Here you can input your regular, known costs per month. As an example, we have used </t>
        </r>
        <r>
          <rPr>
            <b/>
            <sz val="9"/>
            <color indexed="81"/>
            <rFont val="Tahoma"/>
            <family val="2"/>
          </rPr>
          <t>Rent</t>
        </r>
        <r>
          <rPr>
            <sz val="9"/>
            <color indexed="81"/>
            <rFont val="Tahoma"/>
            <family val="2"/>
          </rPr>
          <t xml:space="preserve">, </t>
        </r>
        <r>
          <rPr>
            <b/>
            <sz val="9"/>
            <color indexed="81"/>
            <rFont val="Tahoma"/>
            <family val="2"/>
          </rPr>
          <t>Insurance</t>
        </r>
        <r>
          <rPr>
            <sz val="9"/>
            <color indexed="81"/>
            <rFont val="Tahoma"/>
            <family val="2"/>
          </rPr>
          <t xml:space="preserve">, and other </t>
        </r>
        <r>
          <rPr>
            <b/>
            <sz val="9"/>
            <color indexed="81"/>
            <rFont val="Tahoma"/>
            <family val="2"/>
          </rPr>
          <t>Bills.</t>
        </r>
        <r>
          <rPr>
            <sz val="9"/>
            <color indexed="81"/>
            <rFont val="Tahoma"/>
            <family val="2"/>
          </rPr>
          <t xml:space="preserve">
</t>
        </r>
      </text>
    </comment>
    <comment ref="N19" authorId="0" shapeId="0" xr:uid="{4E03315A-7D9D-4285-9535-BCBE00A3635B}">
      <text>
        <r>
          <rPr>
            <sz val="9"/>
            <color indexed="81"/>
            <rFont val="Tahoma"/>
            <family val="2"/>
          </rPr>
          <t xml:space="preserve">The formula in cell </t>
        </r>
        <r>
          <rPr>
            <b/>
            <sz val="9"/>
            <color indexed="81"/>
            <rFont val="Tahoma"/>
            <family val="2"/>
          </rPr>
          <t>N17</t>
        </r>
        <r>
          <rPr>
            <sz val="9"/>
            <color indexed="81"/>
            <rFont val="Tahoma"/>
            <family val="2"/>
          </rPr>
          <t xml:space="preserve"> is a simple one:
</t>
        </r>
        <r>
          <rPr>
            <i/>
            <sz val="9"/>
            <color indexed="81"/>
            <rFont val="Tahoma"/>
            <family val="2"/>
          </rPr>
          <t>=H32</t>
        </r>
        <r>
          <rPr>
            <sz val="9"/>
            <color indexed="81"/>
            <rFont val="Tahoma"/>
            <family val="2"/>
          </rPr>
          <t xml:space="preserve">
This simply copies the value of cell </t>
        </r>
        <r>
          <rPr>
            <b/>
            <sz val="9"/>
            <color indexed="81"/>
            <rFont val="Tahoma"/>
            <family val="2"/>
          </rPr>
          <t>H32</t>
        </r>
        <r>
          <rPr>
            <sz val="9"/>
            <color indexed="81"/>
            <rFont val="Tahoma"/>
            <family val="2"/>
          </rPr>
          <t xml:space="preserve">, which has already calculated the approximate monthly staffing costs.
</t>
        </r>
      </text>
    </comment>
    <comment ref="O21" authorId="0" shapeId="0" xr:uid="{641965D8-702A-4AF6-A03A-F6B7A1071F8D}">
      <text>
        <r>
          <rPr>
            <b/>
            <sz val="9"/>
            <color indexed="81"/>
            <rFont val="Tahoma"/>
            <family val="2"/>
          </rPr>
          <t>=SUM(N16:N19)</t>
        </r>
        <r>
          <rPr>
            <sz val="9"/>
            <color indexed="81"/>
            <rFont val="Tahoma"/>
            <family val="2"/>
          </rPr>
          <t xml:space="preserve">
Another simple SUM statement to add up all the values contained within cells </t>
        </r>
        <r>
          <rPr>
            <b/>
            <sz val="9"/>
            <color indexed="81"/>
            <rFont val="Tahoma"/>
            <family val="2"/>
          </rPr>
          <t>N16</t>
        </r>
        <r>
          <rPr>
            <sz val="9"/>
            <color indexed="81"/>
            <rFont val="Tahoma"/>
            <family val="2"/>
          </rPr>
          <t xml:space="preserve">, </t>
        </r>
        <r>
          <rPr>
            <b/>
            <sz val="9"/>
            <color indexed="81"/>
            <rFont val="Tahoma"/>
            <family val="2"/>
          </rPr>
          <t>N17</t>
        </r>
        <r>
          <rPr>
            <sz val="9"/>
            <color indexed="81"/>
            <rFont val="Tahoma"/>
            <family val="2"/>
          </rPr>
          <t xml:space="preserve">, </t>
        </r>
        <r>
          <rPr>
            <b/>
            <sz val="9"/>
            <color indexed="81"/>
            <rFont val="Tahoma"/>
            <family val="2"/>
          </rPr>
          <t>N18</t>
        </r>
        <r>
          <rPr>
            <sz val="9"/>
            <color indexed="81"/>
            <rFont val="Tahoma"/>
            <family val="2"/>
          </rPr>
          <t xml:space="preserve"> and </t>
        </r>
        <r>
          <rPr>
            <b/>
            <sz val="9"/>
            <color indexed="81"/>
            <rFont val="Tahoma"/>
            <family val="2"/>
          </rPr>
          <t>N19</t>
        </r>
        <r>
          <rPr>
            <sz val="9"/>
            <color indexed="81"/>
            <rFont val="Tahoma"/>
            <family val="2"/>
          </rPr>
          <t xml:space="preserve"> and output a single figure for your total monthly costs.
</t>
        </r>
      </text>
    </comment>
    <comment ref="O23" authorId="0" shapeId="0" xr:uid="{110F64E2-84C8-430E-9C2A-73BA4962A86D}">
      <text>
        <r>
          <rPr>
            <b/>
            <sz val="9"/>
            <color indexed="81"/>
            <rFont val="Tahoma"/>
            <family val="2"/>
          </rPr>
          <t>=I44</t>
        </r>
        <r>
          <rPr>
            <sz val="9"/>
            <color indexed="81"/>
            <rFont val="Tahoma"/>
            <family val="2"/>
          </rPr>
          <t xml:space="preserve">
This simply copies the value of cell </t>
        </r>
        <r>
          <rPr>
            <b/>
            <sz val="9"/>
            <color indexed="81"/>
            <rFont val="Tahoma"/>
            <family val="2"/>
          </rPr>
          <t>I44</t>
        </r>
        <r>
          <rPr>
            <sz val="9"/>
            <color indexed="81"/>
            <rFont val="Tahoma"/>
            <family val="2"/>
          </rPr>
          <t>, which has already calculated the approximate monthly profit.</t>
        </r>
      </text>
    </comment>
    <comment ref="O25" authorId="0" shapeId="0" xr:uid="{9244D5BB-7B01-40E1-8F20-95DE43A67BE6}">
      <text>
        <r>
          <rPr>
            <b/>
            <sz val="9"/>
            <color indexed="81"/>
            <rFont val="Tahoma"/>
            <family val="2"/>
          </rPr>
          <t>=O23-O21</t>
        </r>
        <r>
          <rPr>
            <sz val="9"/>
            <color indexed="81"/>
            <rFont val="Tahoma"/>
            <family val="2"/>
          </rPr>
          <t xml:space="preserve">
Finallly, a simple formula to pull together all the other calculations
</t>
        </r>
      </text>
    </comment>
    <comment ref="C26" authorId="0" shapeId="0" xr:uid="{47479BEC-52CA-44EE-BACE-6B4E92CB2527}">
      <text>
        <r>
          <rPr>
            <sz val="9"/>
            <color indexed="81"/>
            <rFont val="Tahoma"/>
            <family val="2"/>
          </rPr>
          <t xml:space="preserve">Here you can input the opening hours of your business.
These times are used elsewhere on the spreadsheet
</t>
        </r>
      </text>
    </comment>
    <comment ref="E26" authorId="0" shapeId="0" xr:uid="{EA17BD7A-0D16-4426-8BAF-234B0E1D8D6A}">
      <text>
        <r>
          <rPr>
            <b/>
            <sz val="9"/>
            <color indexed="81"/>
            <rFont val="Tahoma"/>
            <family val="2"/>
          </rPr>
          <t>=TEXT(D26-C26, "h")</t>
        </r>
        <r>
          <rPr>
            <sz val="9"/>
            <color indexed="81"/>
            <rFont val="Tahoma"/>
            <family val="2"/>
          </rPr>
          <t xml:space="preserve">
This formula then subtracts the opening time in </t>
        </r>
        <r>
          <rPr>
            <b/>
            <sz val="9"/>
            <color indexed="81"/>
            <rFont val="Tahoma"/>
            <family val="2"/>
          </rPr>
          <t>C26</t>
        </r>
        <r>
          <rPr>
            <sz val="9"/>
            <color indexed="81"/>
            <rFont val="Tahoma"/>
            <family val="2"/>
          </rPr>
          <t xml:space="preserve"> from the closing time in </t>
        </r>
        <r>
          <rPr>
            <b/>
            <sz val="9"/>
            <color indexed="81"/>
            <rFont val="Tahoma"/>
            <family val="2"/>
          </rPr>
          <t xml:space="preserve">D26 </t>
        </r>
        <r>
          <rPr>
            <sz val="9"/>
            <color indexed="81"/>
            <rFont val="Tahoma"/>
            <family val="2"/>
          </rPr>
          <t>and displays the number of hours in text format.
This value will be utilised to help calculate the cost of staff wages.</t>
        </r>
      </text>
    </comment>
    <comment ref="F26" authorId="0" shapeId="0" xr:uid="{C20540BB-73EC-4CF1-934B-20169C8F63E1}">
      <text>
        <r>
          <rPr>
            <sz val="9"/>
            <color indexed="81"/>
            <rFont val="Tahoma"/>
            <family val="2"/>
          </rPr>
          <t xml:space="preserve">Here, you input the number of staff needed on each day of the week. This can help if you expect specific days to be busier than others.
</t>
        </r>
      </text>
    </comment>
    <comment ref="G26" authorId="0" shapeId="0" xr:uid="{46FCCD7D-956D-4FE2-9C44-42B03752C202}">
      <text>
        <r>
          <rPr>
            <sz val="9"/>
            <color indexed="81"/>
            <rFont val="Tahoma"/>
            <family val="2"/>
          </rPr>
          <t xml:space="preserve">Here you input the hourly rate that you will pay your staff.
This could be the same each day, or you could be generous and pay 1.33x pay on Sundays!
</t>
        </r>
      </text>
    </comment>
    <comment ref="H26" authorId="0" shapeId="0" xr:uid="{05FADC13-1CB5-4D7F-A265-9B7DB5C5B275}">
      <text>
        <r>
          <rPr>
            <b/>
            <sz val="9"/>
            <color indexed="81"/>
            <rFont val="Tahoma"/>
            <family val="2"/>
          </rPr>
          <t>=G26*E26*F26</t>
        </r>
        <r>
          <rPr>
            <sz val="9"/>
            <color indexed="81"/>
            <rFont val="Tahoma"/>
            <family val="2"/>
          </rPr>
          <t xml:space="preserve">
Another simple formula that takes that multiplies together your </t>
        </r>
        <r>
          <rPr>
            <b/>
            <sz val="9"/>
            <color indexed="81"/>
            <rFont val="Tahoma"/>
            <family val="2"/>
          </rPr>
          <t>Hours open (E26)</t>
        </r>
        <r>
          <rPr>
            <sz val="9"/>
            <color indexed="81"/>
            <rFont val="Tahoma"/>
            <family val="2"/>
          </rPr>
          <t xml:space="preserve">, </t>
        </r>
        <r>
          <rPr>
            <b/>
            <sz val="9"/>
            <color indexed="81"/>
            <rFont val="Tahoma"/>
            <family val="2"/>
          </rPr>
          <t>Staff required (F26)</t>
        </r>
        <r>
          <rPr>
            <sz val="9"/>
            <color indexed="81"/>
            <rFont val="Tahoma"/>
            <family val="2"/>
          </rPr>
          <t xml:space="preserve"> and </t>
        </r>
        <r>
          <rPr>
            <b/>
            <sz val="9"/>
            <color indexed="81"/>
            <rFont val="Tahoma"/>
            <family val="2"/>
          </rPr>
          <t xml:space="preserve"> Staff Pay Rate (G26)</t>
        </r>
        <r>
          <rPr>
            <sz val="9"/>
            <color indexed="81"/>
            <rFont val="Tahoma"/>
            <family val="2"/>
          </rPr>
          <t xml:space="preserve"> and calculates the overall cost of paying your staff for each day.
</t>
        </r>
        <r>
          <rPr>
            <b/>
            <sz val="9"/>
            <color indexed="81"/>
            <rFont val="Tahoma"/>
            <family val="2"/>
          </rPr>
          <t>Try changing your opening hours, required staff and staff pay rate and see how that changes your costs.</t>
        </r>
        <r>
          <rPr>
            <sz val="9"/>
            <color indexed="81"/>
            <rFont val="Tahoma"/>
            <family val="2"/>
          </rPr>
          <t xml:space="preserve">
</t>
        </r>
      </text>
    </comment>
    <comment ref="H33" authorId="0" shapeId="0" xr:uid="{EDB81261-A22A-4E09-85B3-A38E62887839}">
      <text>
        <r>
          <rPr>
            <b/>
            <sz val="9"/>
            <color indexed="81"/>
            <rFont val="Tahoma"/>
            <family val="2"/>
          </rPr>
          <t>=SUM(H26:H32)</t>
        </r>
        <r>
          <rPr>
            <sz val="9"/>
            <color indexed="81"/>
            <rFont val="Tahoma"/>
            <family val="2"/>
          </rPr>
          <t xml:space="preserve">
We've used the SUM formula elsewhere on this sheet. Here, it's used to add up all of your daily staffing costs to calculate your weekly cost.</t>
        </r>
      </text>
    </comment>
    <comment ref="H34" authorId="0" shapeId="0" xr:uid="{2D92EC0D-EA5B-4C06-BA70-B8F68263E19E}">
      <text>
        <r>
          <rPr>
            <b/>
            <sz val="9"/>
            <color indexed="81"/>
            <rFont val="Tahoma"/>
            <family val="2"/>
          </rPr>
          <t>=H33*4.2</t>
        </r>
        <r>
          <rPr>
            <sz val="9"/>
            <color indexed="81"/>
            <rFont val="Tahoma"/>
            <family val="2"/>
          </rPr>
          <t xml:space="preserve">
This formula takes the cost of your weekly staff costs in </t>
        </r>
        <r>
          <rPr>
            <b/>
            <sz val="9"/>
            <color indexed="81"/>
            <rFont val="Tahoma"/>
            <family val="2"/>
          </rPr>
          <t>H33</t>
        </r>
        <r>
          <rPr>
            <sz val="9"/>
            <color indexed="81"/>
            <rFont val="Tahoma"/>
            <family val="2"/>
          </rPr>
          <t xml:space="preserve"> and multiplies it by 4.2 to give an approximation of your monthly staff costs.</t>
        </r>
      </text>
    </comment>
    <comment ref="H36" authorId="0" shapeId="0" xr:uid="{D964298E-3D85-4641-ACDD-24A488E01824}">
      <text>
        <r>
          <rPr>
            <b/>
            <sz val="9"/>
            <color indexed="81"/>
            <rFont val="Tahoma"/>
            <family val="2"/>
          </rPr>
          <t>=E37*$H$20</t>
        </r>
        <r>
          <rPr>
            <sz val="9"/>
            <color indexed="81"/>
            <rFont val="Tahoma"/>
            <family val="2"/>
          </rPr>
          <t xml:space="preserve">
These columns calculate the profit that each individual product made on each day of the week, by multiplying  the number sold in </t>
        </r>
        <r>
          <rPr>
            <b/>
            <sz val="9"/>
            <color indexed="81"/>
            <rFont val="Tahoma"/>
            <family val="2"/>
          </rPr>
          <t>E37</t>
        </r>
        <r>
          <rPr>
            <sz val="9"/>
            <color indexed="81"/>
            <rFont val="Tahoma"/>
            <family val="2"/>
          </rPr>
          <t xml:space="preserve"> by the profit margin of each product calculated in </t>
        </r>
        <r>
          <rPr>
            <b/>
            <sz val="9"/>
            <color indexed="81"/>
            <rFont val="Tahoma"/>
            <family val="2"/>
          </rPr>
          <t>H20</t>
        </r>
        <r>
          <rPr>
            <sz val="9"/>
            <color indexed="81"/>
            <rFont val="Tahoma"/>
            <family val="2"/>
          </rPr>
          <t xml:space="preserve">.
</t>
        </r>
      </text>
    </comment>
    <comment ref="C37" authorId="0" shapeId="0" xr:uid="{4DFC7167-6B13-4DC1-A1FC-DAC35F943DC7}">
      <text>
        <r>
          <rPr>
            <sz val="9"/>
            <color indexed="81"/>
            <rFont val="Tahoma"/>
            <family val="2"/>
          </rPr>
          <t xml:space="preserve">Here, you input your sales numbers for each of your different products on each day of the week.
These numbers are then used alongside your profits, displayed in cells </t>
        </r>
        <r>
          <rPr>
            <b/>
            <sz val="9"/>
            <color indexed="81"/>
            <rFont val="Tahoma"/>
            <family val="2"/>
          </rPr>
          <t>G10</t>
        </r>
        <r>
          <rPr>
            <sz val="9"/>
            <color indexed="81"/>
            <rFont val="Tahoma"/>
            <family val="2"/>
          </rPr>
          <t xml:space="preserve">, </t>
        </r>
        <r>
          <rPr>
            <b/>
            <sz val="9"/>
            <color indexed="81"/>
            <rFont val="Tahoma"/>
            <family val="2"/>
          </rPr>
          <t xml:space="preserve">G15 </t>
        </r>
        <r>
          <rPr>
            <sz val="9"/>
            <color indexed="81"/>
            <rFont val="Tahoma"/>
            <family val="2"/>
          </rPr>
          <t xml:space="preserve">and </t>
        </r>
        <r>
          <rPr>
            <b/>
            <sz val="9"/>
            <color indexed="81"/>
            <rFont val="Tahoma"/>
            <family val="2"/>
          </rPr>
          <t>G20</t>
        </r>
        <r>
          <rPr>
            <sz val="9"/>
            <color indexed="81"/>
            <rFont val="Tahoma"/>
            <family val="2"/>
          </rPr>
          <t>, to calculate the profit you make on each  product per day.</t>
        </r>
      </text>
    </comment>
    <comment ref="I37" authorId="0" shapeId="0" xr:uid="{84D44B42-383E-4014-A10B-AAD0C18E2C8F}">
      <text>
        <r>
          <rPr>
            <b/>
            <sz val="9"/>
            <color indexed="81"/>
            <rFont val="Tahoma"/>
            <family val="2"/>
          </rPr>
          <t>=SUM(F37:H37)</t>
        </r>
        <r>
          <rPr>
            <sz val="9"/>
            <color indexed="81"/>
            <rFont val="Tahoma"/>
            <family val="2"/>
          </rPr>
          <t xml:space="preserve">
This adds up the profit from each product sold on each day, to give you a daily profit total.
</t>
        </r>
      </text>
    </comment>
    <comment ref="I44" authorId="0" shapeId="0" xr:uid="{C81463A8-36A4-4F9B-AA1A-B0EDD9A133DE}">
      <text>
        <r>
          <rPr>
            <b/>
            <sz val="9"/>
            <color indexed="81"/>
            <rFont val="Tahoma"/>
            <family val="2"/>
          </rPr>
          <t>=SUM(I37:I43)</t>
        </r>
        <r>
          <rPr>
            <sz val="9"/>
            <color indexed="81"/>
            <rFont val="Tahoma"/>
            <family val="2"/>
          </rPr>
          <t xml:space="preserve">
This adds up the daily profit from all of your products to give your overall weekly profit.
</t>
        </r>
      </text>
    </comment>
    <comment ref="I45" authorId="0" shapeId="0" xr:uid="{E1124531-8F09-4585-846A-7DA7E0AC202C}">
      <text>
        <r>
          <rPr>
            <b/>
            <sz val="9"/>
            <color indexed="81"/>
            <rFont val="Tahoma"/>
            <family val="2"/>
          </rPr>
          <t xml:space="preserve">=I44*4.2
</t>
        </r>
        <r>
          <rPr>
            <sz val="9"/>
            <color indexed="81"/>
            <rFont val="Tahoma"/>
            <family val="2"/>
          </rPr>
          <t xml:space="preserve">
This formula takes the value of your weekly profits in </t>
        </r>
        <r>
          <rPr>
            <b/>
            <sz val="9"/>
            <color indexed="81"/>
            <rFont val="Tahoma"/>
            <family val="2"/>
          </rPr>
          <t>I44</t>
        </r>
        <r>
          <rPr>
            <sz val="9"/>
            <color indexed="81"/>
            <rFont val="Tahoma"/>
            <family val="2"/>
          </rPr>
          <t xml:space="preserve"> and multiplies it by 4.2 to give an approximation of your overall monthly profits.
</t>
        </r>
      </text>
    </comment>
  </commentList>
</comments>
</file>

<file path=xl/sharedStrings.xml><?xml version="1.0" encoding="utf-8"?>
<sst xmlns="http://schemas.openxmlformats.org/spreadsheetml/2006/main" count="85" uniqueCount="60">
  <si>
    <t>Costs</t>
  </si>
  <si>
    <t>Products</t>
  </si>
  <si>
    <t>Pancakes + Strawberries</t>
  </si>
  <si>
    <t>Pancakes + Chocolate</t>
  </si>
  <si>
    <t>Flour</t>
  </si>
  <si>
    <t>Eggs</t>
  </si>
  <si>
    <t>Milk</t>
  </si>
  <si>
    <t>Strawberries</t>
  </si>
  <si>
    <t>Unit</t>
  </si>
  <si>
    <t>per g</t>
  </si>
  <si>
    <t>per egg</t>
  </si>
  <si>
    <t>per ml</t>
  </si>
  <si>
    <t>Amount required</t>
  </si>
  <si>
    <t>Banana</t>
  </si>
  <si>
    <t>Chocolate</t>
  </si>
  <si>
    <t>Cost per Unit</t>
  </si>
  <si>
    <t>Pack Size</t>
  </si>
  <si>
    <t>Cost</t>
  </si>
  <si>
    <t>Ingredient Cost</t>
  </si>
  <si>
    <t>Product Cost</t>
  </si>
  <si>
    <t>Retail Price</t>
  </si>
  <si>
    <t>Profit</t>
  </si>
  <si>
    <t>Profit %</t>
  </si>
  <si>
    <t>Rent</t>
  </si>
  <si>
    <t>Per month</t>
  </si>
  <si>
    <t>Bills</t>
  </si>
  <si>
    <t>Insurance</t>
  </si>
  <si>
    <t>Staffing</t>
  </si>
  <si>
    <t>Monday</t>
  </si>
  <si>
    <t>Tuesday</t>
  </si>
  <si>
    <t>Wednesday</t>
  </si>
  <si>
    <t>Thursday</t>
  </si>
  <si>
    <t>Friday</t>
  </si>
  <si>
    <t>Saturday</t>
  </si>
  <si>
    <t>Sunday</t>
  </si>
  <si>
    <t>Opening Hours</t>
  </si>
  <si>
    <t>Open</t>
  </si>
  <si>
    <t>Close</t>
  </si>
  <si>
    <t>Hours open</t>
  </si>
  <si>
    <t>Staff required</t>
  </si>
  <si>
    <t>Staff Pay Rate per hour</t>
  </si>
  <si>
    <t>Staffing Cost</t>
  </si>
  <si>
    <t>Weekly Staffing</t>
  </si>
  <si>
    <t>Monthly Staffing (approx)</t>
  </si>
  <si>
    <t>Average Sales</t>
  </si>
  <si>
    <t>Pancake 1</t>
  </si>
  <si>
    <t>Pancake 2</t>
  </si>
  <si>
    <t>Pancake 3</t>
  </si>
  <si>
    <t>Profit Pankcake 1</t>
  </si>
  <si>
    <t>Profit Pankcake 2</t>
  </si>
  <si>
    <t>Profit Pankcake 3</t>
  </si>
  <si>
    <t>Monthly Profit (Product level)</t>
  </si>
  <si>
    <t>Sales profit (monthly)</t>
  </si>
  <si>
    <t>Daily Profit</t>
  </si>
  <si>
    <t>Weekly Profit (Product level)</t>
  </si>
  <si>
    <t>Monthly NET</t>
  </si>
  <si>
    <t>Total Costs (Monthly)</t>
  </si>
  <si>
    <t>Pancakes + Banana</t>
  </si>
  <si>
    <t>Values that you need to input</t>
  </si>
  <si>
    <t>Example Business Financial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</si>
</sst>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0000_-;\-&quot;£&quot;* #,##0.0000_-;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9"/>
      <color indexed="81"/>
      <name val="Tahoma"/>
      <charset val="1"/>
    </font>
    <font>
      <b/>
      <sz val="9"/>
      <color indexed="81"/>
      <name val="Tahoma"/>
      <family val="2"/>
    </font>
    <font>
      <sz val="9"/>
      <color indexed="81"/>
      <name val="Tahoma"/>
      <family val="2"/>
    </font>
    <font>
      <i/>
      <sz val="9"/>
      <color indexed="81"/>
      <name val="Tahoma"/>
      <family val="2"/>
    </font>
    <font>
      <i/>
      <sz val="10"/>
      <color indexed="81"/>
      <name val="Tahoma"/>
      <family val="2"/>
    </font>
    <font>
      <sz val="10"/>
      <color indexed="81"/>
      <name val="Tahoma"/>
      <family val="2"/>
    </font>
    <font>
      <b/>
      <sz val="10"/>
      <color indexed="81"/>
      <name val="Tahoma"/>
      <family val="2"/>
    </font>
    <font>
      <b/>
      <sz val="9"/>
      <color indexed="81"/>
      <name val="Tahoma"/>
      <charset val="1"/>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0" fillId="2" borderId="0" xfId="0" applyFill="1"/>
    <xf numFmtId="0" fontId="2" fillId="0" borderId="0" xfId="0" applyFont="1"/>
    <xf numFmtId="44" fontId="0" fillId="0" borderId="0" xfId="1" applyFont="1"/>
    <xf numFmtId="164" fontId="0" fillId="0" borderId="0" xfId="1" applyNumberFormat="1" applyFont="1"/>
    <xf numFmtId="0" fontId="2" fillId="2" borderId="0" xfId="0" applyFont="1" applyFill="1" applyAlignment="1">
      <alignment vertical="center"/>
    </xf>
    <xf numFmtId="164" fontId="0" fillId="0" borderId="0" xfId="0" applyNumberFormat="1"/>
    <xf numFmtId="44" fontId="0" fillId="0" borderId="0" xfId="0" applyNumberFormat="1"/>
    <xf numFmtId="9" fontId="0" fillId="0" borderId="0" xfId="2" applyFont="1"/>
    <xf numFmtId="44" fontId="2" fillId="0" borderId="0" xfId="1" applyFont="1"/>
    <xf numFmtId="20" fontId="0" fillId="0" borderId="0" xfId="1" applyNumberFormat="1" applyFont="1" applyAlignment="1">
      <alignment horizontal="center"/>
    </xf>
    <xf numFmtId="44" fontId="0" fillId="3" borderId="1" xfId="1" applyFont="1"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applyAlignment="1">
      <alignment horizontal="center"/>
    </xf>
    <xf numFmtId="6" fontId="0" fillId="3" borderId="7" xfId="0" applyNumberFormat="1" applyFill="1" applyBorder="1" applyAlignment="1">
      <alignment horizontal="center"/>
    </xf>
    <xf numFmtId="0" fontId="0" fillId="3" borderId="8" xfId="0" applyFill="1" applyBorder="1" applyAlignment="1">
      <alignment horizontal="center"/>
    </xf>
    <xf numFmtId="6" fontId="0" fillId="3" borderId="9" xfId="0" applyNumberFormat="1" applyFill="1" applyBorder="1" applyAlignment="1">
      <alignment horizontal="center"/>
    </xf>
    <xf numFmtId="0" fontId="0" fillId="3" borderId="10" xfId="0" applyFill="1" applyBorder="1" applyAlignment="1">
      <alignment horizontal="center"/>
    </xf>
    <xf numFmtId="6" fontId="0" fillId="3" borderId="11" xfId="0" applyNumberFormat="1" applyFill="1" applyBorder="1" applyAlignment="1">
      <alignment horizontal="center"/>
    </xf>
    <xf numFmtId="164" fontId="0" fillId="2" borderId="0" xfId="1" applyNumberFormat="1" applyFont="1" applyFill="1"/>
    <xf numFmtId="20" fontId="0" fillId="3" borderId="6" xfId="0" applyNumberFormat="1" applyFill="1" applyBorder="1"/>
    <xf numFmtId="20" fontId="0" fillId="3" borderId="7" xfId="0" applyNumberFormat="1" applyFill="1" applyBorder="1"/>
    <xf numFmtId="20" fontId="0" fillId="3" borderId="8" xfId="0" applyNumberFormat="1" applyFill="1" applyBorder="1"/>
    <xf numFmtId="20" fontId="0" fillId="3" borderId="9" xfId="0" applyNumberFormat="1" applyFill="1" applyBorder="1"/>
    <xf numFmtId="20" fontId="0" fillId="3" borderId="10" xfId="0" applyNumberFormat="1" applyFill="1" applyBorder="1"/>
    <xf numFmtId="20" fontId="0" fillId="3" borderId="11" xfId="0" applyNumberFormat="1" applyFill="1" applyBorder="1"/>
    <xf numFmtId="0" fontId="0" fillId="3" borderId="6" xfId="0" applyFill="1" applyBorder="1"/>
    <xf numFmtId="0" fontId="0" fillId="3" borderId="14"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5" xfId="0" applyFill="1" applyBorder="1"/>
    <xf numFmtId="0" fontId="0" fillId="3" borderId="11" xfId="0" applyFill="1" applyBorder="1"/>
    <xf numFmtId="44" fontId="0" fillId="0" borderId="16" xfId="0" applyNumberFormat="1" applyBorder="1"/>
    <xf numFmtId="44" fontId="0" fillId="3" borderId="3" xfId="1" applyFont="1" applyFill="1" applyBorder="1"/>
    <xf numFmtId="44" fontId="0" fillId="3" borderId="4" xfId="1" applyFont="1" applyFill="1" applyBorder="1"/>
    <xf numFmtId="44" fontId="0" fillId="3" borderId="5" xfId="1" applyFont="1" applyFill="1" applyBorder="1"/>
    <xf numFmtId="44" fontId="0" fillId="3" borderId="7" xfId="1" applyFont="1" applyFill="1" applyBorder="1"/>
    <xf numFmtId="44" fontId="0" fillId="3" borderId="9" xfId="1" applyFont="1" applyFill="1" applyBorder="1"/>
    <xf numFmtId="44" fontId="0" fillId="3" borderId="11" xfId="1" applyFont="1" applyFill="1" applyBorder="1"/>
    <xf numFmtId="0" fontId="2" fillId="3" borderId="12" xfId="0" applyFont="1" applyFill="1" applyBorder="1" applyAlignment="1">
      <alignment horizontal="center"/>
    </xf>
    <xf numFmtId="0" fontId="2" fillId="3" borderId="13" xfId="0" applyFont="1" applyFill="1" applyBorder="1" applyAlignment="1">
      <alignment horizontal="center"/>
    </xf>
  </cellXfs>
  <cellStyles count="3">
    <cellStyle name="Currency" xfId="1" builtinId="4"/>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600635</xdr:colOff>
      <xdr:row>26</xdr:row>
      <xdr:rowOff>143436</xdr:rowOff>
    </xdr:from>
    <xdr:to>
      <xdr:col>16</xdr:col>
      <xdr:colOff>591671</xdr:colOff>
      <xdr:row>34</xdr:row>
      <xdr:rowOff>35859</xdr:rowOff>
    </xdr:to>
    <xdr:sp macro="" textlink="">
      <xdr:nvSpPr>
        <xdr:cNvPr id="2" name="TextBox 1">
          <a:extLst>
            <a:ext uri="{FF2B5EF4-FFF2-40B4-BE49-F238E27FC236}">
              <a16:creationId xmlns:a16="http://schemas.microsoft.com/office/drawing/2014/main" id="{5DA4AE07-18AA-4BCF-B707-5687109FA760}"/>
            </a:ext>
          </a:extLst>
        </xdr:cNvPr>
        <xdr:cNvSpPr txBox="1"/>
      </xdr:nvSpPr>
      <xdr:spPr>
        <a:xfrm>
          <a:off x="10811435" y="5074024"/>
          <a:ext cx="3639671" cy="1335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file is intended to demonstrate the</a:t>
          </a:r>
          <a:r>
            <a:rPr lang="en-GB" sz="1100" baseline="0"/>
            <a:t> key useful functions of Excel (to create dynamic cost models). </a:t>
          </a:r>
          <a:br>
            <a:rPr lang="en-GB" sz="1100" baseline="0"/>
          </a:br>
          <a:br>
            <a:rPr lang="en-GB" sz="1100" baseline="0"/>
          </a:br>
          <a:r>
            <a:rPr lang="en-GB" sz="1100" b="1" baseline="0"/>
            <a:t>This is not a demonstration of correct accounting or financial planning methodology.</a:t>
          </a:r>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CF25-C42F-49E8-9907-0F73C00C69CA}">
  <dimension ref="B1:Q46"/>
  <sheetViews>
    <sheetView tabSelected="1" zoomScale="85" zoomScaleNormal="85" workbookViewId="0">
      <selection activeCell="R30" sqref="R30"/>
    </sheetView>
  </sheetViews>
  <sheetFormatPr defaultRowHeight="14.4" x14ac:dyDescent="0.3"/>
  <cols>
    <col min="2" max="2" width="25.33203125" customWidth="1"/>
    <col min="3" max="3" width="13.44140625" customWidth="1"/>
    <col min="4" max="5" width="14.6640625" customWidth="1"/>
    <col min="6" max="6" width="11.6640625" customWidth="1"/>
    <col min="7" max="9" width="10.6640625" customWidth="1"/>
    <col min="10" max="10" width="25.6640625" customWidth="1"/>
    <col min="11" max="11" width="2.44140625" customWidth="1"/>
    <col min="13" max="13" width="12.6640625" customWidth="1"/>
    <col min="14" max="14" width="10.33203125" bestFit="1" customWidth="1"/>
    <col min="15" max="15" width="12.44140625" customWidth="1"/>
  </cols>
  <sheetData>
    <row r="1" spans="2:17" s="1" customFormat="1" ht="25.2" customHeight="1" x14ac:dyDescent="0.3">
      <c r="B1" s="5" t="s">
        <v>59</v>
      </c>
      <c r="C1" s="5"/>
      <c r="D1" s="5"/>
      <c r="E1" s="5"/>
      <c r="F1" s="5"/>
      <c r="G1" s="5"/>
      <c r="H1" s="5"/>
      <c r="I1" s="5"/>
      <c r="J1" s="5"/>
      <c r="K1" s="5"/>
      <c r="L1" s="5"/>
      <c r="M1" s="5"/>
      <c r="N1" s="5"/>
      <c r="O1" s="5"/>
    </row>
    <row r="2" spans="2:17" ht="15" thickBot="1" x14ac:dyDescent="0.35"/>
    <row r="3" spans="2:17" ht="15" thickBot="1" x14ac:dyDescent="0.35">
      <c r="D3" s="44" t="s">
        <v>58</v>
      </c>
      <c r="E3" s="45"/>
    </row>
    <row r="5" spans="2:17" x14ac:dyDescent="0.3">
      <c r="B5" s="2" t="s">
        <v>1</v>
      </c>
      <c r="K5" s="1"/>
      <c r="M5" s="2" t="s">
        <v>0</v>
      </c>
    </row>
    <row r="6" spans="2:17" ht="15" thickBot="1" x14ac:dyDescent="0.35">
      <c r="B6" s="2" t="s">
        <v>45</v>
      </c>
      <c r="D6" s="2" t="s">
        <v>12</v>
      </c>
      <c r="E6" s="2" t="s">
        <v>18</v>
      </c>
      <c r="F6" s="2" t="s">
        <v>19</v>
      </c>
      <c r="G6" s="2" t="s">
        <v>20</v>
      </c>
      <c r="H6" s="2" t="s">
        <v>21</v>
      </c>
      <c r="I6" s="2" t="s">
        <v>22</v>
      </c>
      <c r="K6" s="1"/>
      <c r="N6" s="2" t="s">
        <v>8</v>
      </c>
      <c r="O6" s="2" t="s">
        <v>15</v>
      </c>
      <c r="P6" s="2" t="s">
        <v>16</v>
      </c>
      <c r="Q6" s="2" t="s">
        <v>17</v>
      </c>
    </row>
    <row r="7" spans="2:17" x14ac:dyDescent="0.3">
      <c r="B7" t="s">
        <v>2</v>
      </c>
      <c r="C7" t="s">
        <v>4</v>
      </c>
      <c r="D7" s="13">
        <v>100</v>
      </c>
      <c r="E7" s="4">
        <f>IFERROR(SUM((VLOOKUP(C7,M:O,3,0)*D7)),"")</f>
        <v>3.3333333333333333E-2</v>
      </c>
      <c r="K7" s="1"/>
      <c r="M7" t="s">
        <v>4</v>
      </c>
      <c r="N7" t="s">
        <v>9</v>
      </c>
      <c r="O7" s="4">
        <f t="shared" ref="O7:O12" si="0">Q7/P7</f>
        <v>3.3333333333333332E-4</v>
      </c>
      <c r="P7" s="29">
        <v>1500</v>
      </c>
      <c r="Q7" s="41">
        <v>0.5</v>
      </c>
    </row>
    <row r="8" spans="2:17" x14ac:dyDescent="0.3">
      <c r="C8" t="s">
        <v>5</v>
      </c>
      <c r="D8" s="14">
        <v>2</v>
      </c>
      <c r="E8" s="4">
        <f>IFERROR(SUM((VLOOKUP(C8,M:O,3,0)*D8)),"")</f>
        <v>0.28166666666666668</v>
      </c>
      <c r="K8" s="1"/>
      <c r="M8" t="s">
        <v>5</v>
      </c>
      <c r="N8" t="s">
        <v>10</v>
      </c>
      <c r="O8" s="4">
        <f t="shared" si="0"/>
        <v>0.14083333333333334</v>
      </c>
      <c r="P8" s="32">
        <v>12</v>
      </c>
      <c r="Q8" s="42">
        <v>1.69</v>
      </c>
    </row>
    <row r="9" spans="2:17" ht="15" thickBot="1" x14ac:dyDescent="0.35">
      <c r="C9" t="s">
        <v>6</v>
      </c>
      <c r="D9" s="14">
        <v>300</v>
      </c>
      <c r="E9" s="4">
        <f>IFERROR(SUM((VLOOKUP(C9,M:O,3,0)*D9)),"")</f>
        <v>0.14399999999999999</v>
      </c>
      <c r="K9" s="1"/>
      <c r="M9" t="s">
        <v>6</v>
      </c>
      <c r="N9" t="s">
        <v>11</v>
      </c>
      <c r="O9" s="4">
        <f t="shared" si="0"/>
        <v>4.7999999999999996E-4</v>
      </c>
      <c r="P9" s="32">
        <v>1000</v>
      </c>
      <c r="Q9" s="42">
        <v>0.48</v>
      </c>
    </row>
    <row r="10" spans="2:17" ht="15" thickBot="1" x14ac:dyDescent="0.35">
      <c r="C10" t="s">
        <v>7</v>
      </c>
      <c r="D10" s="15">
        <v>100</v>
      </c>
      <c r="E10" s="4">
        <f>IFERROR(SUM((VLOOKUP(C10,M:O,3,0)*D10)),"")</f>
        <v>0.69750000000000001</v>
      </c>
      <c r="F10" s="6">
        <f>SUM(E7:E10)</f>
        <v>1.1564999999999999</v>
      </c>
      <c r="G10" s="11">
        <v>2</v>
      </c>
      <c r="H10" s="7">
        <f>G10-F10</f>
        <v>0.84350000000000014</v>
      </c>
      <c r="I10" s="8">
        <f>H10/G10</f>
        <v>0.42175000000000007</v>
      </c>
      <c r="K10" s="1"/>
      <c r="M10" t="s">
        <v>7</v>
      </c>
      <c r="N10" t="s">
        <v>9</v>
      </c>
      <c r="O10" s="4">
        <f t="shared" si="0"/>
        <v>6.9750000000000003E-3</v>
      </c>
      <c r="P10" s="32">
        <v>400</v>
      </c>
      <c r="Q10" s="42">
        <v>2.79</v>
      </c>
    </row>
    <row r="11" spans="2:17" ht="15" thickBot="1" x14ac:dyDescent="0.35">
      <c r="B11" s="2" t="s">
        <v>46</v>
      </c>
      <c r="G11" s="3"/>
      <c r="K11" s="1"/>
      <c r="M11" t="s">
        <v>13</v>
      </c>
      <c r="N11" t="s">
        <v>9</v>
      </c>
      <c r="O11" s="4">
        <f t="shared" si="0"/>
        <v>7.2999999999999996E-4</v>
      </c>
      <c r="P11" s="32">
        <v>1000</v>
      </c>
      <c r="Q11" s="42">
        <v>0.73</v>
      </c>
    </row>
    <row r="12" spans="2:17" ht="15" thickBot="1" x14ac:dyDescent="0.35">
      <c r="B12" t="s">
        <v>57</v>
      </c>
      <c r="C12" t="s">
        <v>4</v>
      </c>
      <c r="D12" s="13">
        <v>100</v>
      </c>
      <c r="E12" s="4">
        <f t="shared" ref="E12:E20" si="1">IFERROR(SUM((VLOOKUP(C12,M:O,3,0)*D12)),"")</f>
        <v>3.3333333333333333E-2</v>
      </c>
      <c r="G12" s="3"/>
      <c r="K12" s="1"/>
      <c r="M12" t="s">
        <v>14</v>
      </c>
      <c r="N12" t="s">
        <v>9</v>
      </c>
      <c r="O12" s="4">
        <f t="shared" si="0"/>
        <v>4.3333333333333331E-3</v>
      </c>
      <c r="P12" s="34">
        <v>150</v>
      </c>
      <c r="Q12" s="43">
        <v>0.65</v>
      </c>
    </row>
    <row r="13" spans="2:17" x14ac:dyDescent="0.3">
      <c r="C13" t="s">
        <v>5</v>
      </c>
      <c r="D13" s="14">
        <v>2</v>
      </c>
      <c r="E13" s="4">
        <f t="shared" si="1"/>
        <v>0.28166666666666668</v>
      </c>
      <c r="G13" s="3"/>
      <c r="K13" s="1"/>
    </row>
    <row r="14" spans="2:17" ht="15" thickBot="1" x14ac:dyDescent="0.35">
      <c r="C14" t="s">
        <v>6</v>
      </c>
      <c r="D14" s="14">
        <v>300</v>
      </c>
      <c r="E14" s="4">
        <f t="shared" si="1"/>
        <v>0.14399999999999999</v>
      </c>
      <c r="G14" s="3"/>
      <c r="K14" s="1"/>
    </row>
    <row r="15" spans="2:17" ht="15" thickBot="1" x14ac:dyDescent="0.35">
      <c r="C15" t="s">
        <v>13</v>
      </c>
      <c r="D15" s="15">
        <v>100</v>
      </c>
      <c r="E15" s="4">
        <f t="shared" si="1"/>
        <v>7.2999999999999995E-2</v>
      </c>
      <c r="F15" s="6">
        <f>SUM(E12:E15)</f>
        <v>0.53199999999999992</v>
      </c>
      <c r="G15" s="11">
        <v>1.5</v>
      </c>
      <c r="H15" s="7">
        <f>G15-F15</f>
        <v>0.96800000000000008</v>
      </c>
      <c r="I15" s="8">
        <f>H15/G15</f>
        <v>0.64533333333333343</v>
      </c>
      <c r="K15" s="1"/>
      <c r="N15" s="2" t="s">
        <v>24</v>
      </c>
    </row>
    <row r="16" spans="2:17" ht="15" thickBot="1" x14ac:dyDescent="0.35">
      <c r="B16" s="2" t="s">
        <v>47</v>
      </c>
      <c r="E16" s="4" t="str">
        <f t="shared" si="1"/>
        <v/>
      </c>
      <c r="G16" s="3"/>
      <c r="K16" s="1"/>
      <c r="M16" t="s">
        <v>23</v>
      </c>
      <c r="N16" s="38">
        <v>1000</v>
      </c>
    </row>
    <row r="17" spans="2:15" x14ac:dyDescent="0.3">
      <c r="B17" t="s">
        <v>3</v>
      </c>
      <c r="C17" t="s">
        <v>4</v>
      </c>
      <c r="D17" s="13">
        <v>100</v>
      </c>
      <c r="E17" s="4">
        <f t="shared" si="1"/>
        <v>3.3333333333333333E-2</v>
      </c>
      <c r="G17" s="3"/>
      <c r="K17" s="1"/>
      <c r="M17" t="s">
        <v>25</v>
      </c>
      <c r="N17" s="39">
        <v>500</v>
      </c>
    </row>
    <row r="18" spans="2:15" ht="15" thickBot="1" x14ac:dyDescent="0.35">
      <c r="C18" t="s">
        <v>5</v>
      </c>
      <c r="D18" s="14">
        <v>2</v>
      </c>
      <c r="E18" s="4">
        <f t="shared" si="1"/>
        <v>0.28166666666666668</v>
      </c>
      <c r="G18" s="3"/>
      <c r="K18" s="1"/>
      <c r="M18" t="s">
        <v>26</v>
      </c>
      <c r="N18" s="40">
        <v>100</v>
      </c>
    </row>
    <row r="19" spans="2:15" ht="15" thickBot="1" x14ac:dyDescent="0.35">
      <c r="C19" t="s">
        <v>6</v>
      </c>
      <c r="D19" s="14">
        <v>300</v>
      </c>
      <c r="E19" s="4">
        <f t="shared" si="1"/>
        <v>0.14399999999999999</v>
      </c>
      <c r="G19" s="3"/>
      <c r="K19" s="1"/>
      <c r="M19" t="s">
        <v>27</v>
      </c>
      <c r="N19" s="37">
        <f>H34</f>
        <v>2217.6</v>
      </c>
    </row>
    <row r="20" spans="2:15" ht="15" thickBot="1" x14ac:dyDescent="0.35">
      <c r="C20" t="s">
        <v>14</v>
      </c>
      <c r="D20" s="15">
        <v>100</v>
      </c>
      <c r="E20" s="4">
        <f t="shared" si="1"/>
        <v>0.43333333333333329</v>
      </c>
      <c r="F20" s="6">
        <f>SUM(E17:E20)</f>
        <v>0.8923333333333332</v>
      </c>
      <c r="G20" s="11">
        <v>1.75</v>
      </c>
      <c r="H20" s="7">
        <f>G20-F20</f>
        <v>0.8576666666666668</v>
      </c>
      <c r="I20" s="8">
        <f>H20/G20</f>
        <v>0.49009523809523819</v>
      </c>
      <c r="K20" s="1"/>
    </row>
    <row r="21" spans="2:15" x14ac:dyDescent="0.3">
      <c r="K21" s="1"/>
      <c r="M21" t="s">
        <v>56</v>
      </c>
      <c r="O21" s="7">
        <f>SUM(N16:N19)</f>
        <v>3817.6</v>
      </c>
    </row>
    <row r="22" spans="2:15" x14ac:dyDescent="0.3">
      <c r="B22" s="1"/>
      <c r="C22" s="1"/>
      <c r="D22" s="1"/>
      <c r="E22" s="22" t="str">
        <f>IFERROR(SUM((VLOOKUP(C22,M:O,3,0)*D22)),"")</f>
        <v/>
      </c>
      <c r="F22" s="1"/>
      <c r="G22" s="1"/>
      <c r="H22" s="1"/>
      <c r="I22" s="1"/>
      <c r="J22" s="1"/>
      <c r="K22" s="1"/>
    </row>
    <row r="23" spans="2:15" x14ac:dyDescent="0.3">
      <c r="E23" s="4" t="str">
        <f>IFERROR(SUM((VLOOKUP(C23,M:O,3,0)*D23)),"")</f>
        <v/>
      </c>
      <c r="K23" s="1"/>
      <c r="M23" t="s">
        <v>52</v>
      </c>
      <c r="O23" s="7">
        <f>I45</f>
        <v>1396.5238000000002</v>
      </c>
    </row>
    <row r="24" spans="2:15" x14ac:dyDescent="0.3">
      <c r="B24" s="2" t="s">
        <v>35</v>
      </c>
      <c r="E24" s="4" t="str">
        <f>IFERROR(SUM((VLOOKUP(C24,M:O,3,0)*D24)),"")</f>
        <v/>
      </c>
      <c r="K24" s="1"/>
    </row>
    <row r="25" spans="2:15" ht="15" thickBot="1" x14ac:dyDescent="0.35">
      <c r="C25" s="2" t="s">
        <v>36</v>
      </c>
      <c r="D25" s="2" t="s">
        <v>37</v>
      </c>
      <c r="E25" s="9" t="s">
        <v>38</v>
      </c>
      <c r="F25" s="2" t="s">
        <v>39</v>
      </c>
      <c r="G25" s="2" t="s">
        <v>40</v>
      </c>
      <c r="H25" s="2" t="s">
        <v>41</v>
      </c>
      <c r="K25" s="1"/>
      <c r="M25" t="s">
        <v>55</v>
      </c>
      <c r="O25" s="7">
        <f>O23-O21</f>
        <v>-2421.0761999999995</v>
      </c>
    </row>
    <row r="26" spans="2:15" x14ac:dyDescent="0.3">
      <c r="B26" t="s">
        <v>28</v>
      </c>
      <c r="C26" s="23">
        <v>0.375</v>
      </c>
      <c r="D26" s="24">
        <v>0.70833333333333337</v>
      </c>
      <c r="E26" s="10" t="str">
        <f>TEXT(D26-C26, "h")</f>
        <v>8</v>
      </c>
      <c r="F26" s="16">
        <v>1</v>
      </c>
      <c r="G26" s="17">
        <v>9</v>
      </c>
      <c r="H26" s="3">
        <f>G26*E26*F26</f>
        <v>72</v>
      </c>
      <c r="K26" s="1"/>
    </row>
    <row r="27" spans="2:15" x14ac:dyDescent="0.3">
      <c r="B27" t="s">
        <v>29</v>
      </c>
      <c r="C27" s="25">
        <v>0.375</v>
      </c>
      <c r="D27" s="26">
        <v>0.70833333333333337</v>
      </c>
      <c r="E27" s="10" t="str">
        <f t="shared" ref="E27:E32" si="2">TEXT(D27-C27, "h")</f>
        <v>8</v>
      </c>
      <c r="F27" s="18">
        <v>1</v>
      </c>
      <c r="G27" s="19">
        <v>9</v>
      </c>
      <c r="H27" s="3">
        <f t="shared" ref="H27:H32" si="3">G27*E27</f>
        <v>72</v>
      </c>
      <c r="K27" s="1"/>
    </row>
    <row r="28" spans="2:15" x14ac:dyDescent="0.3">
      <c r="B28" t="s">
        <v>30</v>
      </c>
      <c r="C28" s="25">
        <v>0.375</v>
      </c>
      <c r="D28" s="26">
        <v>0.70833333333333337</v>
      </c>
      <c r="E28" s="10" t="str">
        <f t="shared" si="2"/>
        <v>8</v>
      </c>
      <c r="F28" s="18">
        <v>1</v>
      </c>
      <c r="G28" s="19">
        <v>9</v>
      </c>
      <c r="H28" s="3">
        <f t="shared" si="3"/>
        <v>72</v>
      </c>
      <c r="K28" s="1"/>
    </row>
    <row r="29" spans="2:15" x14ac:dyDescent="0.3">
      <c r="B29" t="s">
        <v>31</v>
      </c>
      <c r="C29" s="25">
        <v>0.375</v>
      </c>
      <c r="D29" s="26">
        <v>0.70833333333333337</v>
      </c>
      <c r="E29" s="10" t="str">
        <f t="shared" si="2"/>
        <v>8</v>
      </c>
      <c r="F29" s="18">
        <v>1</v>
      </c>
      <c r="G29" s="19">
        <v>9</v>
      </c>
      <c r="H29" s="3">
        <f t="shared" si="3"/>
        <v>72</v>
      </c>
      <c r="K29" s="1"/>
    </row>
    <row r="30" spans="2:15" x14ac:dyDescent="0.3">
      <c r="B30" t="s">
        <v>32</v>
      </c>
      <c r="C30" s="25">
        <v>0.375</v>
      </c>
      <c r="D30" s="26">
        <v>0.70833333333333337</v>
      </c>
      <c r="E30" s="10" t="str">
        <f t="shared" si="2"/>
        <v>8</v>
      </c>
      <c r="F30" s="18">
        <v>1</v>
      </c>
      <c r="G30" s="19">
        <v>9</v>
      </c>
      <c r="H30" s="3">
        <f t="shared" si="3"/>
        <v>72</v>
      </c>
      <c r="K30" s="1"/>
    </row>
    <row r="31" spans="2:15" x14ac:dyDescent="0.3">
      <c r="B31" t="s">
        <v>33</v>
      </c>
      <c r="C31" s="25">
        <v>0.375</v>
      </c>
      <c r="D31" s="26">
        <v>0.70833333333333337</v>
      </c>
      <c r="E31" s="10" t="str">
        <f t="shared" si="2"/>
        <v>8</v>
      </c>
      <c r="F31" s="18">
        <v>1</v>
      </c>
      <c r="G31" s="19">
        <v>9</v>
      </c>
      <c r="H31" s="3">
        <f t="shared" si="3"/>
        <v>72</v>
      </c>
      <c r="K31" s="1"/>
    </row>
    <row r="32" spans="2:15" ht="15" thickBot="1" x14ac:dyDescent="0.35">
      <c r="B32" t="s">
        <v>34</v>
      </c>
      <c r="C32" s="27">
        <v>0.375</v>
      </c>
      <c r="D32" s="28">
        <v>0.70833333333333337</v>
      </c>
      <c r="E32" s="10" t="str">
        <f t="shared" si="2"/>
        <v>8</v>
      </c>
      <c r="F32" s="20">
        <v>1</v>
      </c>
      <c r="G32" s="21">
        <v>12</v>
      </c>
      <c r="H32" s="3">
        <f t="shared" si="3"/>
        <v>96</v>
      </c>
      <c r="K32" s="1"/>
    </row>
    <row r="33" spans="2:11" x14ac:dyDescent="0.3">
      <c r="H33" s="7">
        <f>SUM(H26:H32)</f>
        <v>528</v>
      </c>
      <c r="I33" s="2" t="s">
        <v>42</v>
      </c>
      <c r="K33" s="1"/>
    </row>
    <row r="34" spans="2:11" x14ac:dyDescent="0.3">
      <c r="H34" s="7">
        <f>H33*4.2</f>
        <v>2217.6</v>
      </c>
      <c r="I34" s="2" t="s">
        <v>43</v>
      </c>
      <c r="K34" s="1"/>
    </row>
    <row r="35" spans="2:11" x14ac:dyDescent="0.3">
      <c r="B35" s="2" t="s">
        <v>44</v>
      </c>
      <c r="K35" s="1"/>
    </row>
    <row r="36" spans="2:11" ht="15" thickBot="1" x14ac:dyDescent="0.35">
      <c r="C36" s="2" t="s">
        <v>45</v>
      </c>
      <c r="D36" s="2" t="s">
        <v>46</v>
      </c>
      <c r="E36" s="2" t="s">
        <v>47</v>
      </c>
      <c r="F36" s="2" t="s">
        <v>48</v>
      </c>
      <c r="G36" s="2" t="s">
        <v>49</v>
      </c>
      <c r="H36" s="2" t="s">
        <v>50</v>
      </c>
      <c r="I36" s="2" t="s">
        <v>53</v>
      </c>
      <c r="K36" s="1"/>
    </row>
    <row r="37" spans="2:11" x14ac:dyDescent="0.3">
      <c r="B37" t="s">
        <v>28</v>
      </c>
      <c r="C37" s="29">
        <v>11</v>
      </c>
      <c r="D37" s="30">
        <v>13</v>
      </c>
      <c r="E37" s="31">
        <v>17</v>
      </c>
      <c r="F37" s="7">
        <f>C37*$H$10</f>
        <v>9.2785000000000011</v>
      </c>
      <c r="G37" s="7">
        <f>D37*$H$15</f>
        <v>12.584000000000001</v>
      </c>
      <c r="H37" s="7">
        <f>E37*$H$20</f>
        <v>14.580333333333336</v>
      </c>
      <c r="I37" s="7">
        <f>SUM(F37:H37)</f>
        <v>36.44283333333334</v>
      </c>
      <c r="K37" s="1"/>
    </row>
    <row r="38" spans="2:11" x14ac:dyDescent="0.3">
      <c r="B38" t="s">
        <v>29</v>
      </c>
      <c r="C38" s="32">
        <v>12</v>
      </c>
      <c r="D38" s="12">
        <v>14</v>
      </c>
      <c r="E38" s="33">
        <v>18</v>
      </c>
      <c r="F38" s="7">
        <f t="shared" ref="F38:F43" si="4">C38*$H$10</f>
        <v>10.122000000000002</v>
      </c>
      <c r="G38" s="7">
        <f t="shared" ref="G38:G43" si="5">D38*$H$15</f>
        <v>13.552000000000001</v>
      </c>
      <c r="H38" s="7">
        <f t="shared" ref="H38:H43" si="6">E38*$H$20</f>
        <v>15.438000000000002</v>
      </c>
      <c r="I38" s="7">
        <f t="shared" ref="I38:I43" si="7">SUM(F38:H38)</f>
        <v>39.112000000000009</v>
      </c>
      <c r="K38" s="1"/>
    </row>
    <row r="39" spans="2:11" x14ac:dyDescent="0.3">
      <c r="B39" t="s">
        <v>30</v>
      </c>
      <c r="C39" s="32">
        <v>10</v>
      </c>
      <c r="D39" s="12">
        <v>12</v>
      </c>
      <c r="E39" s="33">
        <v>16</v>
      </c>
      <c r="F39" s="7">
        <f t="shared" si="4"/>
        <v>8.4350000000000023</v>
      </c>
      <c r="G39" s="7">
        <f t="shared" si="5"/>
        <v>11.616000000000001</v>
      </c>
      <c r="H39" s="7">
        <f t="shared" si="6"/>
        <v>13.722666666666669</v>
      </c>
      <c r="I39" s="7">
        <f t="shared" si="7"/>
        <v>33.773666666666671</v>
      </c>
      <c r="K39" s="1"/>
    </row>
    <row r="40" spans="2:11" x14ac:dyDescent="0.3">
      <c r="B40" t="s">
        <v>31</v>
      </c>
      <c r="C40" s="32">
        <v>11</v>
      </c>
      <c r="D40" s="12">
        <v>13</v>
      </c>
      <c r="E40" s="33">
        <v>17</v>
      </c>
      <c r="F40" s="7">
        <f t="shared" si="4"/>
        <v>9.2785000000000011</v>
      </c>
      <c r="G40" s="7">
        <f t="shared" si="5"/>
        <v>12.584000000000001</v>
      </c>
      <c r="H40" s="7">
        <f t="shared" si="6"/>
        <v>14.580333333333336</v>
      </c>
      <c r="I40" s="7">
        <f t="shared" si="7"/>
        <v>36.44283333333334</v>
      </c>
      <c r="K40" s="1"/>
    </row>
    <row r="41" spans="2:11" x14ac:dyDescent="0.3">
      <c r="B41" t="s">
        <v>32</v>
      </c>
      <c r="C41" s="32">
        <v>12</v>
      </c>
      <c r="D41" s="12">
        <v>14</v>
      </c>
      <c r="E41" s="33">
        <v>18</v>
      </c>
      <c r="F41" s="7">
        <f t="shared" si="4"/>
        <v>10.122000000000002</v>
      </c>
      <c r="G41" s="7">
        <f t="shared" si="5"/>
        <v>13.552000000000001</v>
      </c>
      <c r="H41" s="7">
        <f t="shared" si="6"/>
        <v>15.438000000000002</v>
      </c>
      <c r="I41" s="7">
        <f t="shared" si="7"/>
        <v>39.112000000000009</v>
      </c>
      <c r="K41" s="1"/>
    </row>
    <row r="42" spans="2:11" x14ac:dyDescent="0.3">
      <c r="B42" t="s">
        <v>33</v>
      </c>
      <c r="C42" s="32">
        <v>30</v>
      </c>
      <c r="D42" s="12">
        <v>32</v>
      </c>
      <c r="E42" s="33">
        <v>36</v>
      </c>
      <c r="F42" s="7">
        <f t="shared" si="4"/>
        <v>25.305000000000003</v>
      </c>
      <c r="G42" s="7">
        <f t="shared" si="5"/>
        <v>30.976000000000003</v>
      </c>
      <c r="H42" s="7">
        <f t="shared" si="6"/>
        <v>30.876000000000005</v>
      </c>
      <c r="I42" s="7">
        <f t="shared" si="7"/>
        <v>87.157000000000011</v>
      </c>
      <c r="K42" s="1"/>
    </row>
    <row r="43" spans="2:11" ht="15" thickBot="1" x14ac:dyDescent="0.35">
      <c r="B43" t="s">
        <v>34</v>
      </c>
      <c r="C43" s="34">
        <v>20</v>
      </c>
      <c r="D43" s="35">
        <v>22</v>
      </c>
      <c r="E43" s="36">
        <v>26</v>
      </c>
      <c r="F43" s="7">
        <f t="shared" si="4"/>
        <v>16.870000000000005</v>
      </c>
      <c r="G43" s="7">
        <f t="shared" si="5"/>
        <v>21.296000000000003</v>
      </c>
      <c r="H43" s="7">
        <f t="shared" si="6"/>
        <v>22.299333333333337</v>
      </c>
      <c r="I43" s="7">
        <f t="shared" si="7"/>
        <v>60.465333333333348</v>
      </c>
      <c r="K43" s="1"/>
    </row>
    <row r="44" spans="2:11" x14ac:dyDescent="0.3">
      <c r="I44" s="7">
        <f>SUM(F37:H43)</f>
        <v>332.50566666666668</v>
      </c>
      <c r="J44" s="2" t="s">
        <v>54</v>
      </c>
      <c r="K44" s="1"/>
    </row>
    <row r="45" spans="2:11" x14ac:dyDescent="0.3">
      <c r="I45" s="7">
        <f>I44*4.2</f>
        <v>1396.5238000000002</v>
      </c>
      <c r="J45" s="2" t="s">
        <v>51</v>
      </c>
      <c r="K45" s="1"/>
    </row>
    <row r="46" spans="2:11" x14ac:dyDescent="0.3">
      <c r="K46" s="1"/>
    </row>
  </sheetData>
  <mergeCells count="1">
    <mergeCell ref="D3:E3"/>
  </mergeCells>
  <phoneticPr fontId="3" type="noConversion"/>
  <conditionalFormatting sqref="O25">
    <cfRule type="cellIs" dxfId="0" priority="1" operator="lessThan">
      <formula>0</formula>
    </cfRule>
  </conditionalFormatting>
  <pageMargins left="0.7" right="0.7" top="0.75" bottom="0.75" header="0.3" footer="0.3"/>
  <pageSetup paperSize="9"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680F7141451344BB1F7CF3BA9BCB10" ma:contentTypeVersion="12" ma:contentTypeDescription="Create a new document." ma:contentTypeScope="" ma:versionID="194266b733eda47345ebfa172adb9d36">
  <xsd:schema xmlns:xsd="http://www.w3.org/2001/XMLSchema" xmlns:xs="http://www.w3.org/2001/XMLSchema" xmlns:p="http://schemas.microsoft.com/office/2006/metadata/properties" xmlns:ns2="56c7aab3-81b5-44ad-ad72-57c916b76c08" xmlns:ns3="e269b097-0687-4382-95a6-d1187d84b2a1" targetNamespace="http://schemas.microsoft.com/office/2006/metadata/properties" ma:root="true" ma:fieldsID="2a6712555b969d8109319ac60c0ff03e" ns2:_="" ns3:_="">
    <xsd:import namespace="56c7aab3-81b5-44ad-ad72-57c916b76c08"/>
    <xsd:import namespace="e269b097-0687-4382-95a6-d1187d84b2a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PageURL"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7aab3-81b5-44ad-ad72-57c916b76c0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69b097-0687-4382-95a6-d1187d84b2a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PageURL" ma:index="12" nillable="true" ma:displayName="Page URL" ma:internalName="PageURL">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ageURL xmlns="e269b097-0687-4382-95a6-d1187d84b2a1" xsi:nil="true"/>
  </documentManagement>
</p:properties>
</file>

<file path=customXml/itemProps1.xml><?xml version="1.0" encoding="utf-8"?>
<ds:datastoreItem xmlns:ds="http://schemas.openxmlformats.org/officeDocument/2006/customXml" ds:itemID="{C816113D-487D-4AA8-B13B-BD082F18DDA0}"/>
</file>

<file path=customXml/itemProps2.xml><?xml version="1.0" encoding="utf-8"?>
<ds:datastoreItem xmlns:ds="http://schemas.openxmlformats.org/officeDocument/2006/customXml" ds:itemID="{5FEE62D0-A27B-4BE3-AFBE-A6F855C415E0}"/>
</file>

<file path=customXml/itemProps3.xml><?xml version="1.0" encoding="utf-8"?>
<ds:datastoreItem xmlns:ds="http://schemas.openxmlformats.org/officeDocument/2006/customXml" ds:itemID="{181711FA-0E0A-4F49-80CD-2CCB38108B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Larsen S.P.</dc:creator>
  <cp:lastModifiedBy>Larsen S.P.</cp:lastModifiedBy>
  <dcterms:created xsi:type="dcterms:W3CDTF">2020-11-18T16:26:33Z</dcterms:created>
  <dcterms:modified xsi:type="dcterms:W3CDTF">2020-11-25T15:32:48Z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0x010100D7680F7141451344BB1F7CF3BA9BCB10</vt:lpwstr>
  </property>
</Properties>
</file>